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Alap\"/>
    </mc:Choice>
  </mc:AlternateContent>
  <xr:revisionPtr revIDLastSave="0" documentId="8_{829BF110-F9C3-47F8-8A70-599D7A27976A}" xr6:coauthVersionLast="47" xr6:coauthVersionMax="47" xr10:uidLastSave="{00000000-0000-0000-0000-000000000000}"/>
  <bookViews>
    <workbookView xWindow="-120" yWindow="-120" windowWidth="29040" windowHeight="15840" xr2:uid="{17DB00A0-7BDA-44C8-B7E5-385BEB3C3699}"/>
  </bookViews>
  <sheets>
    <sheet name="PÜSZ" sheetId="1" r:id="rId1"/>
  </sheets>
  <definedNames>
    <definedName name="_xlnm.Print_Titles" localSheetId="0">PÜSZ!$1:$6</definedName>
    <definedName name="_xlnm.Print_Area" localSheetId="0">PÜSZ!$A$1:$AH$72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C13" i="1"/>
  <c r="D13" i="1"/>
  <c r="B13" i="1"/>
  <c r="C14" i="1"/>
  <c r="D14" i="1"/>
  <c r="B14" i="1"/>
  <c r="C15" i="1"/>
  <c r="D15" i="1"/>
  <c r="B15" i="1"/>
  <c r="C16" i="1"/>
  <c r="D16" i="1"/>
  <c r="B16" i="1"/>
  <c r="C17" i="1"/>
  <c r="D17" i="1"/>
  <c r="B17" i="1"/>
  <c r="C18" i="1"/>
  <c r="D18" i="1"/>
  <c r="B18" i="1"/>
  <c r="C19" i="1"/>
  <c r="D19" i="1"/>
  <c r="B19" i="1"/>
  <c r="C20" i="1"/>
  <c r="D20" i="1"/>
  <c r="B20" i="1"/>
  <c r="C21" i="1"/>
  <c r="D21" i="1"/>
  <c r="B21" i="1"/>
  <c r="C22" i="1"/>
  <c r="D22" i="1"/>
  <c r="B22" i="1"/>
  <c r="C23" i="1"/>
  <c r="D23" i="1"/>
  <c r="B23" i="1"/>
  <c r="C24" i="1"/>
  <c r="D24" i="1"/>
  <c r="B24" i="1"/>
  <c r="C25" i="1"/>
  <c r="D25" i="1"/>
  <c r="B25" i="1"/>
  <c r="C26" i="1"/>
  <c r="D26" i="1"/>
  <c r="B26" i="1"/>
  <c r="C27" i="1"/>
  <c r="D27" i="1"/>
  <c r="B27" i="1"/>
  <c r="C28" i="1"/>
  <c r="D28" i="1"/>
  <c r="B28" i="1"/>
  <c r="C29" i="1"/>
  <c r="D29" i="1"/>
  <c r="B29" i="1"/>
  <c r="C30" i="1"/>
  <c r="D30" i="1"/>
  <c r="B30" i="1"/>
  <c r="E32" i="1"/>
  <c r="E33" i="1"/>
  <c r="E34" i="1"/>
  <c r="E35" i="1"/>
  <c r="E31" i="1"/>
  <c r="C32" i="1"/>
  <c r="D32" i="1"/>
  <c r="B32" i="1"/>
  <c r="C33" i="1"/>
  <c r="D33" i="1"/>
  <c r="B33" i="1"/>
  <c r="C34" i="1"/>
  <c r="D34" i="1"/>
  <c r="B34" i="1"/>
  <c r="C35" i="1"/>
  <c r="D35" i="1"/>
  <c r="B35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36" i="1"/>
  <c r="C37" i="1"/>
  <c r="D37" i="1"/>
  <c r="B37" i="1"/>
  <c r="C38" i="1"/>
  <c r="D38" i="1"/>
  <c r="B38" i="1"/>
  <c r="C39" i="1"/>
  <c r="D39" i="1"/>
  <c r="B39" i="1"/>
  <c r="C40" i="1"/>
  <c r="D40" i="1"/>
  <c r="B40" i="1"/>
  <c r="C41" i="1"/>
  <c r="D41" i="1"/>
  <c r="B41" i="1"/>
  <c r="C42" i="1"/>
  <c r="D42" i="1"/>
  <c r="B42" i="1"/>
  <c r="C43" i="1"/>
  <c r="D43" i="1"/>
  <c r="B43" i="1"/>
  <c r="C44" i="1"/>
  <c r="D44" i="1"/>
  <c r="B44" i="1"/>
  <c r="C45" i="1"/>
  <c r="D45" i="1"/>
  <c r="B45" i="1"/>
  <c r="C46" i="1"/>
  <c r="D46" i="1"/>
  <c r="B46" i="1"/>
  <c r="C47" i="1"/>
  <c r="D47" i="1"/>
  <c r="B47" i="1"/>
  <c r="C48" i="1"/>
  <c r="D48" i="1"/>
  <c r="B48" i="1"/>
  <c r="C49" i="1"/>
  <c r="D49" i="1"/>
  <c r="B49" i="1"/>
  <c r="C50" i="1"/>
  <c r="D50" i="1"/>
  <c r="B50" i="1"/>
  <c r="C51" i="1"/>
  <c r="D51" i="1"/>
  <c r="B51" i="1"/>
  <c r="B52" i="1"/>
  <c r="C52" i="1"/>
  <c r="D52" i="1"/>
  <c r="E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C54" i="1"/>
  <c r="D54" i="1"/>
  <c r="B54" i="1"/>
  <c r="E54" i="1"/>
  <c r="C55" i="1"/>
  <c r="D55" i="1"/>
  <c r="B55" i="1"/>
  <c r="E55" i="1"/>
  <c r="C56" i="1"/>
  <c r="D56" i="1"/>
  <c r="B56" i="1"/>
  <c r="E56" i="1"/>
  <c r="C57" i="1"/>
  <c r="D57" i="1"/>
  <c r="B57" i="1"/>
  <c r="E57" i="1"/>
  <c r="C58" i="1"/>
  <c r="D58" i="1"/>
  <c r="B58" i="1"/>
  <c r="E58" i="1"/>
  <c r="C59" i="1"/>
  <c r="D59" i="1"/>
  <c r="B59" i="1"/>
  <c r="E59" i="1"/>
  <c r="C60" i="1"/>
  <c r="D60" i="1"/>
  <c r="B60" i="1"/>
  <c r="E60" i="1"/>
  <c r="C61" i="1"/>
  <c r="D61" i="1"/>
  <c r="B61" i="1"/>
  <c r="E61" i="1"/>
  <c r="B62" i="1"/>
  <c r="C62" i="1"/>
  <c r="D62" i="1"/>
  <c r="E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B63" i="1"/>
  <c r="C63" i="1"/>
  <c r="D63" i="1"/>
  <c r="E63" i="1"/>
  <c r="C65" i="1"/>
  <c r="D65" i="1"/>
  <c r="B65" i="1"/>
</calcChain>
</file>

<file path=xl/sharedStrings.xml><?xml version="1.0" encoding="utf-8"?>
<sst xmlns="http://schemas.openxmlformats.org/spreadsheetml/2006/main" count="169" uniqueCount="86">
  <si>
    <t>Adózási ismeretek a szaktantárgyi ismeretblokk utolsó tárgya, mely szigorlattal zárul (átfogó számonkérése az ismeretkörnek, mely magába foglalja a Pénzügytan, Vállalati pénzügyek I-II., Adózási ismeretek)</t>
  </si>
  <si>
    <t>Számvitel IV. a szaktantárgyi ismeretblokk utolsó tárgya, mely szigorlattal zárul (átfogó számonkérése az ismeretkörnek, mely magába foglalja a Számvitel I-II-III-IV, Gazdasági elemzés)</t>
  </si>
  <si>
    <t>V =Vizsga típusa</t>
  </si>
  <si>
    <t>GY = gyakorlati óra</t>
  </si>
  <si>
    <t>E = elméleti óra</t>
  </si>
  <si>
    <t>magyarázat</t>
  </si>
  <si>
    <t>Összesen</t>
  </si>
  <si>
    <t>G</t>
  </si>
  <si>
    <t>Gyakorlat</t>
  </si>
  <si>
    <t>Szakdolgozat 3</t>
  </si>
  <si>
    <t>Szakdolgozat 2</t>
  </si>
  <si>
    <r>
      <t>Szakdolgozat</t>
    </r>
    <r>
      <rPr>
        <sz val="8"/>
        <rFont val="Times New Roman"/>
        <family val="1"/>
      </rPr>
      <t xml:space="preserve"> 1</t>
    </r>
  </si>
  <si>
    <t>szabadon választható 3. tárgy</t>
  </si>
  <si>
    <t>K</t>
  </si>
  <si>
    <t>szabadon választható 2. tárgy</t>
  </si>
  <si>
    <t>szabadon választható 1. tárgy</t>
  </si>
  <si>
    <t>A</t>
  </si>
  <si>
    <t>Testnevelés</t>
  </si>
  <si>
    <t>Nemzetközi üzleti ismeretek</t>
  </si>
  <si>
    <t>Tanácsadás módszertana</t>
  </si>
  <si>
    <t>Számvitel II.</t>
  </si>
  <si>
    <t>Ellenőrzés- és könyvvizsgálat</t>
  </si>
  <si>
    <t>ÁHT ismeretek és számvitel</t>
  </si>
  <si>
    <t>SZ</t>
  </si>
  <si>
    <t>Adózási ismeretek</t>
  </si>
  <si>
    <t>Üzleti tervezés</t>
  </si>
  <si>
    <t>Modern vállalatfinanszírozási ismeretek</t>
  </si>
  <si>
    <t>Gazdasági elemzés, Számvitel III.</t>
  </si>
  <si>
    <t>Controlling</t>
  </si>
  <si>
    <t>Pénzügyi és számviteli informatika</t>
  </si>
  <si>
    <t>Gazdasági elemzés</t>
  </si>
  <si>
    <t>Vállalati pénzügyek I.</t>
  </si>
  <si>
    <t>Vállalati pénzügyek II.</t>
  </si>
  <si>
    <t>Pénzügytan</t>
  </si>
  <si>
    <t>Számvitel III., Gazdasági elemzés</t>
  </si>
  <si>
    <t>Számvitel IV. (Éves beszámoló)</t>
  </si>
  <si>
    <t>Számvitel III. (vezetői számvitel)</t>
  </si>
  <si>
    <t>Számvitel I.</t>
  </si>
  <si>
    <t>Számvitel II. (Pénzügyi számvitel)</t>
  </si>
  <si>
    <t>Pénzügyi és számviteli szakmai ismeretei</t>
  </si>
  <si>
    <t>Szociológia</t>
  </si>
  <si>
    <t>EU ismeretek</t>
  </si>
  <si>
    <t>Filozófia</t>
  </si>
  <si>
    <t>Gazdasági magánjog</t>
  </si>
  <si>
    <t>Társadalomtudományi alapismeretek</t>
  </si>
  <si>
    <t>Világgazdaságtan</t>
  </si>
  <si>
    <t>Környezetgazdaságtan</t>
  </si>
  <si>
    <t>Emberi erőforrás menedzsment</t>
  </si>
  <si>
    <t>Értékteremtő folyamatok menedzsmentje</t>
  </si>
  <si>
    <t>Szervezeti magatartás</t>
  </si>
  <si>
    <t>Üzleti szaknyelv II.</t>
  </si>
  <si>
    <t>Üzleti szaknyelv I.</t>
  </si>
  <si>
    <t>Proszeminárium</t>
  </si>
  <si>
    <t>Menedzsment</t>
  </si>
  <si>
    <t>Számvitel I. (A számvitel alapjai)</t>
  </si>
  <si>
    <t>Marketing alapjai</t>
  </si>
  <si>
    <t>Gazdasági közjog</t>
  </si>
  <si>
    <t>Vállalatgazdaságtan</t>
  </si>
  <si>
    <t>Makroökonómia</t>
  </si>
  <si>
    <t>Nemzetközi közgazdaságtan</t>
  </si>
  <si>
    <t>Mikroökonómia, Gazdasági matematika I.</t>
  </si>
  <si>
    <t>Gazdasági matematika I., Bevezetés a közgazdaságtanba</t>
  </si>
  <si>
    <t>Mikroökonómia</t>
  </si>
  <si>
    <t>Bevezetés a közgazdaságtanba</t>
  </si>
  <si>
    <t>Üzleti informatika</t>
  </si>
  <si>
    <t>Statisztika I.</t>
  </si>
  <si>
    <t>Statisztika II.</t>
  </si>
  <si>
    <t>Gazdasági matematika II.</t>
  </si>
  <si>
    <t>Gazdasági matematika I.</t>
  </si>
  <si>
    <t>Közgazdaságtani, módszertani és üzleti ismeretek</t>
  </si>
  <si>
    <t>Kredit</t>
  </si>
  <si>
    <t>V</t>
  </si>
  <si>
    <t>GY</t>
  </si>
  <si>
    <t>E</t>
  </si>
  <si>
    <t>IV.</t>
  </si>
  <si>
    <t>III.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</si>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</sst>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i/>
      <sz val="10"/>
      <name val="Courier New"/>
      <family val="3"/>
    </font>
    <font>
      <sz val="8"/>
      <name val="Courier New"/>
      <family val="3"/>
      <charset val="238"/>
    </font>
    <font>
      <b/>
      <i/>
      <sz val="8"/>
      <name val="Courier New"/>
      <family val="3"/>
    </font>
    <font>
      <i/>
      <sz val="8"/>
      <name val="Times New Roman"/>
      <family val="1"/>
      <charset val="238"/>
    </font>
    <font>
      <sz val="8"/>
      <name val="Times New Roman"/>
      <family val="1"/>
    </font>
    <font>
      <b/>
      <i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  <charset val="238"/>
    </font>
    <font>
      <b/>
      <sz val="10"/>
      <name val="Times New Roman"/>
      <family val="1"/>
    </font>
    <font>
      <sz val="10"/>
      <color rgb="FF00B050"/>
      <name val="Times New Roman"/>
      <family val="1"/>
    </font>
    <font>
      <b/>
      <sz val="12"/>
      <name val="Times New Roman"/>
      <family val="1"/>
    </font>
    <font>
      <sz val="8"/>
      <color rgb="FFFF000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wrapText="1"/>
    </xf>
    <xf numFmtId="0" fontId="3" fillId="0" borderId="1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1" xfId="1" applyFont="1" applyBorder="1"/>
    <xf numFmtId="0" fontId="11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1" fillId="0" borderId="3" xfId="1" applyBorder="1"/>
    <xf numFmtId="0" fontId="12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wrapText="1"/>
    </xf>
    <xf numFmtId="0" fontId="10" fillId="0" borderId="1" xfId="1" applyFont="1" applyBorder="1" applyAlignment="1">
      <alignment wrapText="1"/>
    </xf>
    <xf numFmtId="0" fontId="13" fillId="0" borderId="1" xfId="1" applyFont="1" applyBorder="1" applyAlignment="1">
      <alignment wrapText="1"/>
    </xf>
    <xf numFmtId="0" fontId="14" fillId="0" borderId="4" xfId="1" applyFont="1" applyBorder="1" applyAlignment="1">
      <alignment horizontal="left"/>
    </xf>
    <xf numFmtId="0" fontId="14" fillId="0" borderId="3" xfId="1" applyFont="1" applyBorder="1" applyAlignment="1">
      <alignment horizontal="left"/>
    </xf>
    <xf numFmtId="0" fontId="14" fillId="0" borderId="2" xfId="1" applyFont="1" applyBorder="1" applyAlignment="1">
      <alignment horizontal="left"/>
    </xf>
    <xf numFmtId="0" fontId="10" fillId="0" borderId="1" xfId="1" applyFont="1" applyBorder="1" applyAlignment="1">
      <alignment vertical="top" wrapText="1"/>
    </xf>
    <xf numFmtId="0" fontId="14" fillId="0" borderId="4" xfId="1" applyFont="1" applyBorder="1" applyAlignment="1">
      <alignment horizontal="left" wrapText="1"/>
    </xf>
    <xf numFmtId="0" fontId="14" fillId="0" borderId="3" xfId="1" applyFont="1" applyBorder="1" applyAlignment="1">
      <alignment horizontal="left" wrapText="1"/>
    </xf>
    <xf numFmtId="0" fontId="14" fillId="0" borderId="2" xfId="1" applyFont="1" applyBorder="1" applyAlignment="1">
      <alignment horizontal="left" wrapText="1"/>
    </xf>
    <xf numFmtId="0" fontId="15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top" wrapText="1"/>
    </xf>
    <xf numFmtId="0" fontId="16" fillId="0" borderId="1" xfId="1" applyFont="1" applyBorder="1"/>
    <xf numFmtId="0" fontId="8" fillId="0" borderId="5" xfId="1" applyFont="1" applyBorder="1" applyAlignment="1">
      <alignment horizontal="center" wrapText="1"/>
    </xf>
    <xf numFmtId="0" fontId="8" fillId="0" borderId="6" xfId="1" applyFont="1" applyBorder="1" applyAlignment="1">
      <alignment horizontal="center" wrapText="1"/>
    </xf>
    <xf numFmtId="0" fontId="12" fillId="0" borderId="6" xfId="1" applyFont="1" applyBorder="1" applyAlignment="1">
      <alignment horizontal="center" wrapText="1"/>
    </xf>
    <xf numFmtId="0" fontId="17" fillId="0" borderId="1" xfId="1" applyFont="1" applyBorder="1" applyAlignment="1">
      <alignment horizontal="left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textRotation="90" wrapText="1"/>
    </xf>
    <xf numFmtId="0" fontId="8" fillId="0" borderId="11" xfId="1" applyFont="1" applyBorder="1" applyAlignment="1">
      <alignment horizontal="center" vertical="center" textRotation="90" wrapText="1"/>
    </xf>
    <xf numFmtId="0" fontId="8" fillId="0" borderId="1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8" fillId="0" borderId="1" xfId="1" applyFont="1" applyBorder="1" applyAlignment="1">
      <alignment horizontal="center" vertical="center" textRotation="90" wrapText="1"/>
    </xf>
    <xf numFmtId="0" fontId="8" fillId="0" borderId="13" xfId="1" applyFont="1" applyBorder="1" applyAlignment="1">
      <alignment horizontal="center" wrapText="1"/>
    </xf>
    <xf numFmtId="0" fontId="8" fillId="0" borderId="5" xfId="1" applyFont="1" applyBorder="1" applyAlignment="1">
      <alignment horizontal="center" wrapText="1"/>
    </xf>
    <xf numFmtId="0" fontId="1" fillId="0" borderId="14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8" fillId="0" borderId="15" xfId="1" applyFont="1" applyBorder="1" applyAlignment="1">
      <alignment horizontal="center" wrapText="1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</cellXfs>
  <cellStyles count="2">
    <cellStyle name="Normál" xfId="0" builtinId="0"/>
    <cellStyle name="Normál 3" xfId="1" xr:uid="{727E8311-7F05-4EB2-9FFB-A62A6C7B63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4E40-1B0F-46A1-9C31-B47AC8E29425}">
  <sheetPr>
    <pageSetUpPr fitToPage="1"/>
  </sheetPr>
  <dimension ref="A1:AH72"/>
  <sheetViews>
    <sheetView tabSelected="1" view="pageBreakPreview" zoomScale="130" zoomScaleNormal="130" zoomScaleSheetLayoutView="130" workbookViewId="0">
      <pane ySplit="6" topLeftCell="A31" activePane="bottomLeft" state="frozen"/>
      <selection activeCell="D97" sqref="D97"/>
      <selection pane="bottomLeft" activeCell="J38" sqref="J38"/>
    </sheetView>
  </sheetViews>
  <sheetFormatPr defaultColWidth="8.85546875" defaultRowHeight="12.75" x14ac:dyDescent="0.2"/>
  <cols>
    <col min="1" max="1" width="39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23.5703125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24" width="3.85546875" style="1" customWidth="1"/>
    <col min="25" max="25" width="4" style="1" customWidth="1"/>
    <col min="26" max="26" width="5.140625" style="1" customWidth="1"/>
    <col min="27" max="29" width="3.85546875" style="1" customWidth="1"/>
    <col min="30" max="30" width="5.140625" style="1" customWidth="1"/>
    <col min="31" max="31" width="2.7109375" style="1" customWidth="1"/>
    <col min="32" max="32" width="3.85546875" style="1" customWidth="1"/>
    <col min="33" max="33" width="4" style="1" customWidth="1"/>
    <col min="34" max="34" width="5.140625" style="1" customWidth="1"/>
    <col min="35" max="16384" width="8.85546875" style="1"/>
  </cols>
  <sheetData>
    <row r="1" spans="1:34" ht="12.75" customHeight="1" x14ac:dyDescent="0.2">
      <c r="A1" s="69" t="s">
        <v>85</v>
      </c>
      <c r="B1" s="68" t="s">
        <v>84</v>
      </c>
      <c r="C1" s="67"/>
      <c r="D1" s="67"/>
      <c r="E1" s="66"/>
      <c r="F1" s="65" t="s">
        <v>83</v>
      </c>
      <c r="G1" s="64" t="s">
        <v>82</v>
      </c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</row>
    <row r="2" spans="1:34" x14ac:dyDescent="0.2">
      <c r="A2" s="52"/>
      <c r="B2" s="62"/>
      <c r="C2" s="61"/>
      <c r="D2" s="61"/>
      <c r="E2" s="60"/>
      <c r="F2" s="55"/>
      <c r="G2" s="59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2.75" customHeight="1" x14ac:dyDescent="0.2">
      <c r="A3" s="52"/>
      <c r="B3" s="57" t="s">
        <v>81</v>
      </c>
      <c r="C3" s="57" t="s">
        <v>80</v>
      </c>
      <c r="D3" s="57" t="s">
        <v>79</v>
      </c>
      <c r="E3" s="56" t="s">
        <v>78</v>
      </c>
      <c r="F3" s="55"/>
      <c r="G3" s="54" t="s">
        <v>77</v>
      </c>
      <c r="H3" s="54"/>
      <c r="I3" s="54"/>
      <c r="J3" s="54"/>
      <c r="K3" s="54"/>
      <c r="L3" s="54"/>
      <c r="M3" s="54"/>
      <c r="N3" s="54"/>
      <c r="O3" s="54" t="s">
        <v>76</v>
      </c>
      <c r="P3" s="54"/>
      <c r="Q3" s="54"/>
      <c r="R3" s="54"/>
      <c r="S3" s="54"/>
      <c r="T3" s="54"/>
      <c r="U3" s="54"/>
      <c r="V3" s="54"/>
      <c r="W3" s="54" t="s">
        <v>75</v>
      </c>
      <c r="X3" s="54"/>
      <c r="Y3" s="54"/>
      <c r="Z3" s="54"/>
      <c r="AA3" s="54"/>
      <c r="AB3" s="54"/>
      <c r="AC3" s="54"/>
      <c r="AD3" s="54"/>
      <c r="AE3" s="54" t="s">
        <v>74</v>
      </c>
      <c r="AF3" s="54"/>
      <c r="AG3" s="54"/>
      <c r="AH3" s="53"/>
    </row>
    <row r="4" spans="1:34" x14ac:dyDescent="0.2">
      <c r="A4" s="52"/>
      <c r="B4" s="57"/>
      <c r="C4" s="57"/>
      <c r="D4" s="57"/>
      <c r="E4" s="56"/>
      <c r="F4" s="55"/>
      <c r="G4" s="54">
        <v>1</v>
      </c>
      <c r="H4" s="54"/>
      <c r="I4" s="54"/>
      <c r="J4" s="54"/>
      <c r="K4" s="54">
        <v>2</v>
      </c>
      <c r="L4" s="54"/>
      <c r="M4" s="54"/>
      <c r="N4" s="54"/>
      <c r="O4" s="54">
        <v>3</v>
      </c>
      <c r="P4" s="54"/>
      <c r="Q4" s="54"/>
      <c r="R4" s="54"/>
      <c r="S4" s="54">
        <v>4</v>
      </c>
      <c r="T4" s="54"/>
      <c r="U4" s="54"/>
      <c r="V4" s="54"/>
      <c r="W4" s="54">
        <v>5</v>
      </c>
      <c r="X4" s="54"/>
      <c r="Y4" s="54"/>
      <c r="Z4" s="54"/>
      <c r="AA4" s="54">
        <v>6</v>
      </c>
      <c r="AB4" s="54"/>
      <c r="AC4" s="54"/>
      <c r="AD4" s="54"/>
      <c r="AE4" s="54">
        <v>7</v>
      </c>
      <c r="AF4" s="54"/>
      <c r="AG4" s="54"/>
      <c r="AH4" s="53"/>
    </row>
    <row r="5" spans="1:34" x14ac:dyDescent="0.2">
      <c r="A5" s="52"/>
      <c r="B5" s="57"/>
      <c r="C5" s="57"/>
      <c r="D5" s="57"/>
      <c r="E5" s="56"/>
      <c r="F5" s="55"/>
      <c r="G5" s="54">
        <v>15</v>
      </c>
      <c r="H5" s="54"/>
      <c r="I5" s="54"/>
      <c r="J5" s="54"/>
      <c r="K5" s="54">
        <v>15</v>
      </c>
      <c r="L5" s="54"/>
      <c r="M5" s="54"/>
      <c r="N5" s="54"/>
      <c r="O5" s="54">
        <v>15</v>
      </c>
      <c r="P5" s="54"/>
      <c r="Q5" s="54"/>
      <c r="R5" s="54"/>
      <c r="S5" s="54">
        <v>15</v>
      </c>
      <c r="T5" s="54"/>
      <c r="U5" s="54"/>
      <c r="V5" s="54"/>
      <c r="W5" s="54">
        <v>15</v>
      </c>
      <c r="X5" s="54"/>
      <c r="Y5" s="54"/>
      <c r="Z5" s="54"/>
      <c r="AA5" s="54">
        <v>15</v>
      </c>
      <c r="AB5" s="54"/>
      <c r="AC5" s="54"/>
      <c r="AD5" s="54"/>
      <c r="AE5" s="54">
        <v>15</v>
      </c>
      <c r="AF5" s="54"/>
      <c r="AG5" s="54"/>
      <c r="AH5" s="53"/>
    </row>
    <row r="6" spans="1:34" ht="27" customHeight="1" thickBot="1" x14ac:dyDescent="0.25">
      <c r="A6" s="52"/>
      <c r="B6" s="51"/>
      <c r="C6" s="51"/>
      <c r="D6" s="51"/>
      <c r="E6" s="50"/>
      <c r="F6" s="49"/>
      <c r="G6" s="47" t="s">
        <v>73</v>
      </c>
      <c r="H6" s="47" t="s">
        <v>72</v>
      </c>
      <c r="I6" s="47" t="s">
        <v>71</v>
      </c>
      <c r="J6" s="47" t="s">
        <v>70</v>
      </c>
      <c r="K6" s="47" t="s">
        <v>73</v>
      </c>
      <c r="L6" s="47" t="s">
        <v>72</v>
      </c>
      <c r="M6" s="47" t="s">
        <v>71</v>
      </c>
      <c r="N6" s="47" t="s">
        <v>70</v>
      </c>
      <c r="O6" s="47" t="s">
        <v>73</v>
      </c>
      <c r="P6" s="47" t="s">
        <v>72</v>
      </c>
      <c r="Q6" s="47" t="s">
        <v>71</v>
      </c>
      <c r="R6" s="47" t="s">
        <v>70</v>
      </c>
      <c r="S6" s="47" t="s">
        <v>73</v>
      </c>
      <c r="T6" s="47" t="s">
        <v>72</v>
      </c>
      <c r="U6" s="47" t="s">
        <v>71</v>
      </c>
      <c r="V6" s="47" t="s">
        <v>70</v>
      </c>
      <c r="W6" s="47" t="s">
        <v>73</v>
      </c>
      <c r="X6" s="47" t="s">
        <v>72</v>
      </c>
      <c r="Y6" s="47" t="s">
        <v>71</v>
      </c>
      <c r="Z6" s="47" t="s">
        <v>70</v>
      </c>
      <c r="AA6" s="47" t="s">
        <v>73</v>
      </c>
      <c r="AB6" s="47" t="s">
        <v>72</v>
      </c>
      <c r="AC6" s="46" t="s">
        <v>71</v>
      </c>
      <c r="AD6" s="48" t="s">
        <v>70</v>
      </c>
      <c r="AE6" s="47" t="s">
        <v>73</v>
      </c>
      <c r="AF6" s="47" t="s">
        <v>72</v>
      </c>
      <c r="AG6" s="47" t="s">
        <v>71</v>
      </c>
      <c r="AH6" s="46" t="s">
        <v>70</v>
      </c>
    </row>
    <row r="7" spans="1:34" x14ac:dyDescent="0.2">
      <c r="A7" s="45" t="s">
        <v>69</v>
      </c>
      <c r="B7" s="45"/>
      <c r="C7" s="45"/>
      <c r="D7" s="45"/>
      <c r="E7" s="44">
        <f>SUM(E8:E30)</f>
        <v>88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2"/>
    </row>
    <row r="8" spans="1:34" x14ac:dyDescent="0.2">
      <c r="A8" s="33" t="s">
        <v>68</v>
      </c>
      <c r="B8" s="13">
        <f>C8+D8</f>
        <v>60</v>
      </c>
      <c r="C8" s="13">
        <f>(G8+K8+O8+S8+W8+AA8)*15</f>
        <v>30</v>
      </c>
      <c r="D8" s="13">
        <f>(H8+L8+P8+T8+X8+AB8)*15</f>
        <v>30</v>
      </c>
      <c r="E8" s="5">
        <f>+J8+N8+R8+V8+Z8+AD8+AH8</f>
        <v>5</v>
      </c>
      <c r="F8" s="13"/>
      <c r="G8" s="13">
        <v>2</v>
      </c>
      <c r="H8" s="13">
        <v>2</v>
      </c>
      <c r="I8" s="13" t="s">
        <v>7</v>
      </c>
      <c r="J8" s="13">
        <v>5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2"/>
    </row>
    <row r="9" spans="1:34" x14ac:dyDescent="0.2">
      <c r="A9" s="17" t="s">
        <v>67</v>
      </c>
      <c r="B9" s="13">
        <f>C9+D9</f>
        <v>60</v>
      </c>
      <c r="C9" s="13">
        <f>(G9+K9+O9+S9+W9+AA9)*15</f>
        <v>30</v>
      </c>
      <c r="D9" s="13">
        <f>(H9+L9+P9+T9+X9+AB9)*15</f>
        <v>30</v>
      </c>
      <c r="E9" s="5">
        <f>+J9+N9+R9+V9+Z9+AD9+AH9</f>
        <v>5</v>
      </c>
      <c r="F9" s="13" t="s">
        <v>68</v>
      </c>
      <c r="G9" s="13"/>
      <c r="H9" s="13"/>
      <c r="I9" s="13"/>
      <c r="J9" s="13"/>
      <c r="K9" s="13">
        <v>2</v>
      </c>
      <c r="L9" s="13">
        <v>2</v>
      </c>
      <c r="M9" s="13" t="s">
        <v>13</v>
      </c>
      <c r="N9" s="13">
        <v>5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2"/>
    </row>
    <row r="10" spans="1:34" ht="12.75" customHeight="1" x14ac:dyDescent="0.2">
      <c r="A10" s="33" t="s">
        <v>65</v>
      </c>
      <c r="B10" s="13">
        <f>C10+D10</f>
        <v>60</v>
      </c>
      <c r="C10" s="13">
        <f>(G10+K10+O10+S10+W10+AA10)*15</f>
        <v>30</v>
      </c>
      <c r="D10" s="13">
        <f>(H10+L10+P10+T10+X10+AB10)*15</f>
        <v>30</v>
      </c>
      <c r="E10" s="5">
        <f>+J10+N10+R10+V10+Z10+AD10+AH10</f>
        <v>5</v>
      </c>
      <c r="F10" s="13" t="s">
        <v>67</v>
      </c>
      <c r="G10" s="13"/>
      <c r="H10" s="13"/>
      <c r="I10" s="13"/>
      <c r="J10" s="13"/>
      <c r="K10" s="13"/>
      <c r="L10" s="13"/>
      <c r="M10" s="13"/>
      <c r="N10" s="13"/>
      <c r="O10" s="13">
        <v>2</v>
      </c>
      <c r="P10" s="13">
        <v>2</v>
      </c>
      <c r="Q10" s="13" t="s">
        <v>7</v>
      </c>
      <c r="R10" s="13">
        <v>5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2"/>
    </row>
    <row r="11" spans="1:34" ht="12.75" customHeight="1" x14ac:dyDescent="0.2">
      <c r="A11" s="17" t="s">
        <v>66</v>
      </c>
      <c r="B11" s="13">
        <f>C11+D11</f>
        <v>60</v>
      </c>
      <c r="C11" s="13">
        <f>(G11+K11+O11+S11+W11+AA11)*15</f>
        <v>30</v>
      </c>
      <c r="D11" s="13">
        <f>(H11+L11+P11+T11+X11+AB11)*15</f>
        <v>30</v>
      </c>
      <c r="E11" s="5">
        <f>+J11+N11+R11+V11+Z11+AD11+AH11</f>
        <v>5</v>
      </c>
      <c r="F11" s="13" t="s">
        <v>65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>
        <v>2</v>
      </c>
      <c r="T11" s="13">
        <v>2</v>
      </c>
      <c r="U11" s="13" t="s">
        <v>13</v>
      </c>
      <c r="V11" s="13">
        <v>5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2"/>
    </row>
    <row r="12" spans="1:34" ht="15.75" x14ac:dyDescent="0.25">
      <c r="A12" s="33" t="s">
        <v>64</v>
      </c>
      <c r="B12" s="13">
        <f>C12+D12</f>
        <v>45</v>
      </c>
      <c r="C12" s="13">
        <f>(G12+K12+O12+S12+W12+AA12)*15</f>
        <v>15</v>
      </c>
      <c r="D12" s="13">
        <f>(H12+L12+P12+T12+X12+AB12)*15</f>
        <v>30</v>
      </c>
      <c r="E12" s="5">
        <f>+J12+N12+R12+V12+Z12+AD12+AH12</f>
        <v>3</v>
      </c>
      <c r="F12" s="41"/>
      <c r="G12" s="13"/>
      <c r="H12" s="13"/>
      <c r="I12" s="13"/>
      <c r="J12" s="13"/>
      <c r="K12" s="13">
        <v>1</v>
      </c>
      <c r="L12" s="13">
        <v>2</v>
      </c>
      <c r="M12" s="13" t="s">
        <v>7</v>
      </c>
      <c r="N12" s="13">
        <v>3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2"/>
    </row>
    <row r="13" spans="1:34" x14ac:dyDescent="0.2">
      <c r="A13" s="17" t="s">
        <v>63</v>
      </c>
      <c r="B13" s="13">
        <f>C13+D13</f>
        <v>30</v>
      </c>
      <c r="C13" s="13">
        <f>(G13+K13+O13+S13+W13+AA13)*15</f>
        <v>30</v>
      </c>
      <c r="D13" s="13">
        <f>(H13+L13+P13+T13+X13+AB13)*15</f>
        <v>0</v>
      </c>
      <c r="E13" s="5">
        <f>+J13+N13+R13+V13+Z13+AD13+AH13</f>
        <v>3</v>
      </c>
      <c r="F13" s="17"/>
      <c r="G13" s="13">
        <v>2</v>
      </c>
      <c r="H13" s="13">
        <v>0</v>
      </c>
      <c r="I13" s="13" t="s">
        <v>13</v>
      </c>
      <c r="J13" s="13">
        <v>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2"/>
    </row>
    <row r="14" spans="1:34" ht="30.75" customHeight="1" x14ac:dyDescent="0.2">
      <c r="A14" s="33" t="s">
        <v>62</v>
      </c>
      <c r="B14" s="13">
        <f>C14+D14</f>
        <v>60</v>
      </c>
      <c r="C14" s="13">
        <f>(G14+K14+O14+S14+W14+AA14)*15</f>
        <v>30</v>
      </c>
      <c r="D14" s="13">
        <f>(H14+L14+P14+T14+X14+AB14)*15</f>
        <v>30</v>
      </c>
      <c r="E14" s="5">
        <f>+J14+N14+R14+V14+Z14+AD14+AH14</f>
        <v>5</v>
      </c>
      <c r="F14" s="28" t="s">
        <v>61</v>
      </c>
      <c r="G14" s="13"/>
      <c r="H14" s="13"/>
      <c r="I14" s="13"/>
      <c r="J14" s="13"/>
      <c r="K14" s="13">
        <v>2</v>
      </c>
      <c r="L14" s="13">
        <v>2</v>
      </c>
      <c r="M14" s="13" t="s">
        <v>13</v>
      </c>
      <c r="N14" s="13">
        <v>5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2"/>
    </row>
    <row r="15" spans="1:34" ht="25.5" x14ac:dyDescent="0.2">
      <c r="A15" s="17" t="s">
        <v>58</v>
      </c>
      <c r="B15" s="13">
        <f>C15+D15</f>
        <v>60</v>
      </c>
      <c r="C15" s="13">
        <f>(G15+K15+O15+S15+W15+AA15)*15</f>
        <v>30</v>
      </c>
      <c r="D15" s="13">
        <f>(H15+L15+P15+T15+X15+AB15)*15</f>
        <v>30</v>
      </c>
      <c r="E15" s="5">
        <f>+J15+N15+R15+V15+Z15+AD15+AH15</f>
        <v>5</v>
      </c>
      <c r="F15" s="39" t="s">
        <v>60</v>
      </c>
      <c r="G15" s="13"/>
      <c r="H15" s="13"/>
      <c r="I15" s="13"/>
      <c r="J15" s="13"/>
      <c r="K15" s="13"/>
      <c r="L15" s="13"/>
      <c r="M15" s="13"/>
      <c r="N15" s="13"/>
      <c r="O15" s="13">
        <v>2</v>
      </c>
      <c r="P15" s="13">
        <v>2</v>
      </c>
      <c r="Q15" s="37" t="s">
        <v>13</v>
      </c>
      <c r="R15" s="13">
        <v>5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2"/>
    </row>
    <row r="16" spans="1:34" x14ac:dyDescent="0.2">
      <c r="A16" s="33" t="s">
        <v>59</v>
      </c>
      <c r="B16" s="13">
        <f>C16+D16</f>
        <v>45</v>
      </c>
      <c r="C16" s="13">
        <f>(G16+K16+O16+S16+W16+AA16)*15</f>
        <v>30</v>
      </c>
      <c r="D16" s="13">
        <f>(H16+L16+P16+T16+X16+AB16)*15</f>
        <v>15</v>
      </c>
      <c r="E16" s="5">
        <f>+J16+N16+R16+V16+Z16+AD16+AH16</f>
        <v>4</v>
      </c>
      <c r="F16" s="40" t="s">
        <v>58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>
        <v>2</v>
      </c>
      <c r="T16" s="13">
        <v>1</v>
      </c>
      <c r="U16" s="13" t="s">
        <v>13</v>
      </c>
      <c r="V16" s="13">
        <v>4</v>
      </c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2"/>
    </row>
    <row r="17" spans="1:34" x14ac:dyDescent="0.2">
      <c r="A17" s="17" t="s">
        <v>33</v>
      </c>
      <c r="B17" s="13">
        <f>C17+D17</f>
        <v>60</v>
      </c>
      <c r="C17" s="13">
        <f>(G17+K17+O17+S17+W17+AA17)*15</f>
        <v>30</v>
      </c>
      <c r="D17" s="13">
        <f>(H17+L17+P17+T17+X17+AB17)*15</f>
        <v>30</v>
      </c>
      <c r="E17" s="5">
        <f>+J17+N17+R17+V17+Z17+AD17+AH17</f>
        <v>5</v>
      </c>
      <c r="F17" s="39"/>
      <c r="G17" s="13">
        <v>2</v>
      </c>
      <c r="H17" s="13">
        <v>2</v>
      </c>
      <c r="I17" s="13" t="s">
        <v>13</v>
      </c>
      <c r="J17" s="13">
        <v>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2"/>
    </row>
    <row r="18" spans="1:34" x14ac:dyDescent="0.2">
      <c r="A18" s="33" t="s">
        <v>57</v>
      </c>
      <c r="B18" s="13">
        <f>C18+D18</f>
        <v>60</v>
      </c>
      <c r="C18" s="13">
        <f>(G18+K18+O18+S18+W18+AA18)*15</f>
        <v>30</v>
      </c>
      <c r="D18" s="13">
        <f>(H18+L18+P18+T18+X18+AB18)*15</f>
        <v>30</v>
      </c>
      <c r="E18" s="5">
        <f>+J18+N18+R18+V18+Z18+AD18+AH18</f>
        <v>4</v>
      </c>
      <c r="F18" s="39"/>
      <c r="G18" s="13">
        <v>2</v>
      </c>
      <c r="H18" s="13">
        <v>2</v>
      </c>
      <c r="I18" s="13" t="s">
        <v>13</v>
      </c>
      <c r="J18" s="13">
        <v>4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2"/>
    </row>
    <row r="19" spans="1:34" x14ac:dyDescent="0.2">
      <c r="A19" s="17" t="s">
        <v>56</v>
      </c>
      <c r="B19" s="13">
        <f>C19+D19</f>
        <v>30</v>
      </c>
      <c r="C19" s="13">
        <f>(G19+K19+O19+S19+W19+AA19)*15</f>
        <v>30</v>
      </c>
      <c r="D19" s="13">
        <f>(H19+L19+P19+T19+X19+AB19)*15</f>
        <v>0</v>
      </c>
      <c r="E19" s="5">
        <f>+J19+N19+R19+V19+Z19+AD19+AH19</f>
        <v>3</v>
      </c>
      <c r="F19" s="38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>
        <v>2</v>
      </c>
      <c r="X19" s="13">
        <v>0</v>
      </c>
      <c r="Y19" s="13" t="s">
        <v>13</v>
      </c>
      <c r="Z19" s="13">
        <v>3</v>
      </c>
      <c r="AA19" s="13"/>
      <c r="AB19" s="13"/>
      <c r="AC19" s="13"/>
      <c r="AD19" s="13"/>
      <c r="AE19" s="13"/>
      <c r="AF19" s="13"/>
      <c r="AG19" s="13"/>
      <c r="AH19" s="12"/>
    </row>
    <row r="20" spans="1:34" x14ac:dyDescent="0.2">
      <c r="A20" s="33" t="s">
        <v>55</v>
      </c>
      <c r="B20" s="13">
        <f>C20+D20</f>
        <v>45</v>
      </c>
      <c r="C20" s="13">
        <f>(G20+K20+O20+S20+W20+AA20)*15</f>
        <v>30</v>
      </c>
      <c r="D20" s="13">
        <f>(H20+L20+P20+T20+X20+AB20)*15</f>
        <v>15</v>
      </c>
      <c r="E20" s="5">
        <f>+J20+N20+R20+V20+Z20+AD20+AH20</f>
        <v>4</v>
      </c>
      <c r="F20" s="28"/>
      <c r="G20" s="13"/>
      <c r="H20" s="13"/>
      <c r="I20" s="13"/>
      <c r="J20" s="13"/>
      <c r="K20" s="13">
        <v>2</v>
      </c>
      <c r="L20" s="13">
        <v>1</v>
      </c>
      <c r="M20" s="13" t="s">
        <v>13</v>
      </c>
      <c r="N20" s="13">
        <v>4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2"/>
    </row>
    <row r="21" spans="1:34" x14ac:dyDescent="0.2">
      <c r="A21" s="17" t="s">
        <v>54</v>
      </c>
      <c r="B21" s="13">
        <f>C21+D21</f>
        <v>60</v>
      </c>
      <c r="C21" s="13">
        <f>(G21+K21+O21+S21+W21+AA21)*15</f>
        <v>30</v>
      </c>
      <c r="D21" s="13">
        <f>(H21+L21+P21+T21+X21+AB21)*15</f>
        <v>30</v>
      </c>
      <c r="E21" s="5">
        <f>+J21+N21+R21+V21+Z21+AD21+AH21</f>
        <v>5</v>
      </c>
      <c r="F21" s="38"/>
      <c r="G21" s="13"/>
      <c r="H21" s="13"/>
      <c r="I21" s="13"/>
      <c r="J21" s="13"/>
      <c r="K21" s="13">
        <v>2</v>
      </c>
      <c r="L21" s="13">
        <v>2</v>
      </c>
      <c r="M21" s="13" t="s">
        <v>13</v>
      </c>
      <c r="N21" s="13">
        <v>5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2"/>
    </row>
    <row r="22" spans="1:34" x14ac:dyDescent="0.2">
      <c r="A22" s="33" t="s">
        <v>53</v>
      </c>
      <c r="B22" s="13">
        <f>C22+D22</f>
        <v>45</v>
      </c>
      <c r="C22" s="13">
        <f>(G22+K22+O22+S22+W22+AA22)*15</f>
        <v>30</v>
      </c>
      <c r="D22" s="13">
        <f>(H22+L22+P22+T22+X22+AB22)*15</f>
        <v>15</v>
      </c>
      <c r="E22" s="5">
        <f>+J22+N22+R22+V22+Z22+AD22+AH22</f>
        <v>3</v>
      </c>
      <c r="F22" s="38"/>
      <c r="G22" s="13"/>
      <c r="H22" s="13"/>
      <c r="I22" s="13"/>
      <c r="J22" s="13"/>
      <c r="K22" s="13"/>
      <c r="L22" s="13"/>
      <c r="M22" s="13"/>
      <c r="N22" s="13"/>
      <c r="O22" s="13">
        <v>2</v>
      </c>
      <c r="P22" s="13">
        <v>1</v>
      </c>
      <c r="Q22" s="13" t="s">
        <v>13</v>
      </c>
      <c r="R22" s="13">
        <v>3</v>
      </c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2"/>
    </row>
    <row r="23" spans="1:34" x14ac:dyDescent="0.2">
      <c r="A23" s="17" t="s">
        <v>52</v>
      </c>
      <c r="B23" s="13">
        <f>C23+D23</f>
        <v>30</v>
      </c>
      <c r="C23" s="13">
        <f>(G23+K23+O23+S23+W23+AA23)*15</f>
        <v>0</v>
      </c>
      <c r="D23" s="13">
        <f>(H23+L23+P23+T23+X23+AB23)*15</f>
        <v>30</v>
      </c>
      <c r="E23" s="5">
        <f>+J23+N23+R23+V23+Z23+AD23+AH23</f>
        <v>2</v>
      </c>
      <c r="F23" s="38"/>
      <c r="G23" s="13">
        <v>0</v>
      </c>
      <c r="H23" s="13">
        <v>2</v>
      </c>
      <c r="I23" s="13" t="s">
        <v>7</v>
      </c>
      <c r="J23" s="13">
        <v>2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2"/>
    </row>
    <row r="24" spans="1:34" x14ac:dyDescent="0.2">
      <c r="A24" s="33" t="s">
        <v>51</v>
      </c>
      <c r="B24" s="13">
        <f>C24+D24</f>
        <v>60</v>
      </c>
      <c r="C24" s="13">
        <f>(G24+K24+O24+S24+W24+AA24)*15</f>
        <v>0</v>
      </c>
      <c r="D24" s="13">
        <f>(H24+L24+P24+T24+X24+AB24)*15</f>
        <v>60</v>
      </c>
      <c r="E24" s="5">
        <f>+J24+N24+R24+V24+Z24+AD24+AH24</f>
        <v>3</v>
      </c>
      <c r="F24" s="38"/>
      <c r="G24" s="13"/>
      <c r="H24" s="13"/>
      <c r="I24" s="13"/>
      <c r="J24" s="13"/>
      <c r="K24" s="13">
        <v>0</v>
      </c>
      <c r="L24" s="37">
        <v>4</v>
      </c>
      <c r="M24" s="13" t="s">
        <v>7</v>
      </c>
      <c r="N24" s="13">
        <v>3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2"/>
    </row>
    <row r="25" spans="1:34" x14ac:dyDescent="0.2">
      <c r="A25" s="17" t="s">
        <v>50</v>
      </c>
      <c r="B25" s="13">
        <f>C25+D25</f>
        <v>60</v>
      </c>
      <c r="C25" s="13">
        <f>(G25+K25+O25+S25+W25+AA25)*15</f>
        <v>0</v>
      </c>
      <c r="D25" s="13">
        <f>(H25+L25+P25+T25+X25+AB25)*15</f>
        <v>60</v>
      </c>
      <c r="E25" s="5">
        <f>+J25+N25+R25+V25+Z25+AD25+AH25</f>
        <v>3</v>
      </c>
      <c r="F25" s="28"/>
      <c r="G25" s="13"/>
      <c r="H25" s="13"/>
      <c r="I25" s="13"/>
      <c r="J25" s="13"/>
      <c r="K25" s="13"/>
      <c r="L25" s="13"/>
      <c r="M25" s="13"/>
      <c r="N25" s="13"/>
      <c r="O25" s="13">
        <v>0</v>
      </c>
      <c r="P25" s="37">
        <v>4</v>
      </c>
      <c r="Q25" s="13" t="s">
        <v>13</v>
      </c>
      <c r="R25" s="13">
        <v>3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2"/>
    </row>
    <row r="26" spans="1:34" x14ac:dyDescent="0.2">
      <c r="A26" s="33" t="s">
        <v>49</v>
      </c>
      <c r="B26" s="13">
        <f>C26+D26</f>
        <v>45</v>
      </c>
      <c r="C26" s="13">
        <f>(G26+K26+O26+S26+W26+AA26)*15</f>
        <v>30</v>
      </c>
      <c r="D26" s="13">
        <f>(H26+L26+P26+T26+X26+AB26)*15</f>
        <v>15</v>
      </c>
      <c r="E26" s="5">
        <f>+J26+N26+R26+V26+Z26+AD26+AH26</f>
        <v>3</v>
      </c>
      <c r="F26" s="28"/>
      <c r="G26" s="13"/>
      <c r="H26" s="13"/>
      <c r="I26" s="13"/>
      <c r="J26" s="13"/>
      <c r="K26" s="13">
        <v>2</v>
      </c>
      <c r="L26" s="13">
        <v>1</v>
      </c>
      <c r="M26" s="13" t="s">
        <v>13</v>
      </c>
      <c r="N26" s="13">
        <v>3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2"/>
    </row>
    <row r="27" spans="1:34" x14ac:dyDescent="0.2">
      <c r="A27" s="17" t="s">
        <v>48</v>
      </c>
      <c r="B27" s="13">
        <f>C27+D27</f>
        <v>45</v>
      </c>
      <c r="C27" s="13">
        <f>(G27+K27+O27+S27+W27+AA27)*15</f>
        <v>30</v>
      </c>
      <c r="D27" s="13">
        <f>(H27+L27+P27+T27+X27+AB27)*15</f>
        <v>15</v>
      </c>
      <c r="E27" s="5">
        <f>+J27+N27+R27+V27+Z27+AD27+AH27</f>
        <v>3</v>
      </c>
      <c r="F27" s="1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v>2</v>
      </c>
      <c r="T27" s="13">
        <v>1</v>
      </c>
      <c r="U27" s="13" t="s">
        <v>13</v>
      </c>
      <c r="V27" s="13">
        <v>3</v>
      </c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2"/>
    </row>
    <row r="28" spans="1:34" x14ac:dyDescent="0.2">
      <c r="A28" s="33" t="s">
        <v>47</v>
      </c>
      <c r="B28" s="13">
        <f>C28+D28</f>
        <v>45</v>
      </c>
      <c r="C28" s="13">
        <f>(G28+K28+O28+S28+W28+AA28)*15</f>
        <v>30</v>
      </c>
      <c r="D28" s="13">
        <f>(H28+L28+P28+T28+X28+AB28)*15</f>
        <v>15</v>
      </c>
      <c r="E28" s="5">
        <f>+J28+N28+R28+V28+Z28+AD28+AH28</f>
        <v>4</v>
      </c>
      <c r="F28" s="28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>
        <v>2</v>
      </c>
      <c r="X28" s="13">
        <v>1</v>
      </c>
      <c r="Y28" s="13" t="s">
        <v>13</v>
      </c>
      <c r="Z28" s="13">
        <v>4</v>
      </c>
      <c r="AA28" s="13"/>
      <c r="AB28" s="13"/>
      <c r="AC28" s="13"/>
      <c r="AD28" s="13"/>
      <c r="AE28" s="13"/>
      <c r="AF28" s="13"/>
      <c r="AG28" s="13"/>
      <c r="AH28" s="12"/>
    </row>
    <row r="29" spans="1:34" x14ac:dyDescent="0.2">
      <c r="A29" s="17" t="s">
        <v>46</v>
      </c>
      <c r="B29" s="13">
        <f>C29+D29</f>
        <v>30</v>
      </c>
      <c r="C29" s="13">
        <f>(G29+K29+O29+S29+W29+AA29)*15</f>
        <v>30</v>
      </c>
      <c r="D29" s="13">
        <f>(H29+L29+P29+T29+X29+AB29)*15</f>
        <v>0</v>
      </c>
      <c r="E29" s="5">
        <f>+J29+N29+R29+V29+Z29+AD29+AH29</f>
        <v>3</v>
      </c>
      <c r="F29" s="28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>
        <v>2</v>
      </c>
      <c r="X29" s="13">
        <v>0</v>
      </c>
      <c r="Y29" s="13" t="s">
        <v>13</v>
      </c>
      <c r="Z29" s="13">
        <v>3</v>
      </c>
      <c r="AA29" s="13"/>
      <c r="AB29" s="13"/>
      <c r="AC29" s="13"/>
      <c r="AD29" s="13"/>
      <c r="AE29" s="13"/>
      <c r="AF29" s="13"/>
      <c r="AG29" s="13"/>
      <c r="AH29" s="12"/>
    </row>
    <row r="30" spans="1:34" x14ac:dyDescent="0.2">
      <c r="A30" s="33" t="s">
        <v>45</v>
      </c>
      <c r="B30" s="13">
        <f>C30+D30</f>
        <v>45</v>
      </c>
      <c r="C30" s="13">
        <f>(G30+K30+O30+S30+W30+AA30)*15</f>
        <v>30</v>
      </c>
      <c r="D30" s="13">
        <f>(H30+L30+P30+T30+X30+AB30)*15</f>
        <v>15</v>
      </c>
      <c r="E30" s="5">
        <f>+J30+N30+R30+V30+Z30+AD30+AH30</f>
        <v>3</v>
      </c>
      <c r="F30" s="28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>
        <v>2</v>
      </c>
      <c r="AB30" s="13">
        <v>1</v>
      </c>
      <c r="AC30" s="13" t="s">
        <v>13</v>
      </c>
      <c r="AD30" s="13">
        <v>3</v>
      </c>
      <c r="AE30" s="13"/>
      <c r="AF30" s="13"/>
      <c r="AG30" s="13"/>
      <c r="AH30" s="12"/>
    </row>
    <row r="31" spans="1:34" ht="15.75" x14ac:dyDescent="0.25">
      <c r="A31" s="36" t="s">
        <v>44</v>
      </c>
      <c r="B31" s="35"/>
      <c r="C31" s="35"/>
      <c r="D31" s="34"/>
      <c r="E31" s="26">
        <f>SUM(E32:E35)</f>
        <v>12</v>
      </c>
      <c r="F31" s="28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2"/>
    </row>
    <row r="32" spans="1:34" x14ac:dyDescent="0.2">
      <c r="A32" s="33" t="s">
        <v>43</v>
      </c>
      <c r="B32" s="13">
        <f>SUM(C32:D32)</f>
        <v>30</v>
      </c>
      <c r="C32" s="13">
        <f>(G32+K32+O32+S32+W32+AA32)*15</f>
        <v>30</v>
      </c>
      <c r="D32" s="13">
        <f>(H32+L32+P32+T32+X32+AB32)*15</f>
        <v>0</v>
      </c>
      <c r="E32" s="5">
        <f>+J32+N32+R32+V32+Z32+AD32+AH33</f>
        <v>3</v>
      </c>
      <c r="F32" s="28"/>
      <c r="G32" s="13">
        <v>2</v>
      </c>
      <c r="H32" s="13">
        <v>0</v>
      </c>
      <c r="I32" s="13" t="s">
        <v>13</v>
      </c>
      <c r="J32" s="13">
        <v>3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2"/>
    </row>
    <row r="33" spans="1:34" x14ac:dyDescent="0.2">
      <c r="A33" s="17" t="s">
        <v>42</v>
      </c>
      <c r="B33" s="13">
        <f>SUM(C33:D33)</f>
        <v>30</v>
      </c>
      <c r="C33" s="13">
        <f>(G33+K33+O33+S33+W33+AA33)*15</f>
        <v>30</v>
      </c>
      <c r="D33" s="13">
        <f>(H33+L33+P33+T33+X33+AB33)*15</f>
        <v>0</v>
      </c>
      <c r="E33" s="5">
        <f>+J33+N33+R33+V33+Z33+AD33+AH34</f>
        <v>3</v>
      </c>
      <c r="F33" s="28"/>
      <c r="G33" s="13">
        <v>2</v>
      </c>
      <c r="H33" s="13">
        <v>0</v>
      </c>
      <c r="I33" s="13" t="s">
        <v>13</v>
      </c>
      <c r="J33" s="13">
        <v>3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2"/>
    </row>
    <row r="34" spans="1:34" x14ac:dyDescent="0.2">
      <c r="A34" s="28" t="s">
        <v>41</v>
      </c>
      <c r="B34" s="13">
        <f>SUM(C34:D34)</f>
        <v>30</v>
      </c>
      <c r="C34" s="13">
        <f>(G34+K34+O34+S34+W34+AA34)*15</f>
        <v>30</v>
      </c>
      <c r="D34" s="13">
        <f>(H34+L34+P34+T34+X34+AB34)*15</f>
        <v>0</v>
      </c>
      <c r="E34" s="5">
        <f>+J34+N34+R34+V34+Z34+AD34+AH35</f>
        <v>3</v>
      </c>
      <c r="F34" s="28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>
        <v>2</v>
      </c>
      <c r="T34" s="13">
        <v>0</v>
      </c>
      <c r="U34" s="13" t="s">
        <v>13</v>
      </c>
      <c r="V34" s="13">
        <v>3</v>
      </c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2"/>
    </row>
    <row r="35" spans="1:34" x14ac:dyDescent="0.2">
      <c r="A35" s="17" t="s">
        <v>40</v>
      </c>
      <c r="B35" s="13">
        <f>SUM(C35:D35)</f>
        <v>30</v>
      </c>
      <c r="C35" s="13">
        <f>(G35+K35+O35+S35+W35+AA35)*15</f>
        <v>30</v>
      </c>
      <c r="D35" s="13">
        <f>(H35+L35+P35+T35+X35+AB35)*15</f>
        <v>0</v>
      </c>
      <c r="E35" s="5">
        <f>+J35+N35+R35+V35+Z35+AD35+AH35</f>
        <v>3</v>
      </c>
      <c r="F35" s="28"/>
      <c r="G35" s="13"/>
      <c r="H35" s="13"/>
      <c r="I35" s="13"/>
      <c r="J35" s="13"/>
      <c r="K35" s="13">
        <v>2</v>
      </c>
      <c r="L35" s="13">
        <v>0</v>
      </c>
      <c r="M35" s="13" t="s">
        <v>13</v>
      </c>
      <c r="N35" s="13">
        <v>3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2"/>
    </row>
    <row r="36" spans="1:34" ht="15.75" x14ac:dyDescent="0.25">
      <c r="A36" s="32" t="s">
        <v>39</v>
      </c>
      <c r="B36" s="31"/>
      <c r="C36" s="31"/>
      <c r="D36" s="30"/>
      <c r="E36" s="26">
        <f>SUM(E37:E51)</f>
        <v>70</v>
      </c>
      <c r="F36" s="28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2"/>
    </row>
    <row r="37" spans="1:34" x14ac:dyDescent="0.2">
      <c r="A37" s="28" t="s">
        <v>38</v>
      </c>
      <c r="B37" s="13">
        <f>SUM(C37:D37)</f>
        <v>90</v>
      </c>
      <c r="C37" s="13">
        <f>(G37+K37+O37+S37+W37+AA37)*15</f>
        <v>30</v>
      </c>
      <c r="D37" s="13">
        <f>(H37+L37+P37+T37+X37+AB37)*15</f>
        <v>60</v>
      </c>
      <c r="E37" s="5">
        <f>+J37+N37+R37+V37+Z37+AD37+AH37</f>
        <v>7</v>
      </c>
      <c r="F37" s="28" t="s">
        <v>37</v>
      </c>
      <c r="G37" s="13"/>
      <c r="H37" s="13"/>
      <c r="I37" s="13"/>
      <c r="J37" s="13"/>
      <c r="K37" s="13"/>
      <c r="L37" s="13"/>
      <c r="M37" s="13"/>
      <c r="N37" s="13"/>
      <c r="O37" s="13">
        <v>2</v>
      </c>
      <c r="P37" s="13">
        <v>4</v>
      </c>
      <c r="Q37" s="13" t="s">
        <v>13</v>
      </c>
      <c r="R37" s="13">
        <v>7</v>
      </c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2"/>
    </row>
    <row r="38" spans="1:34" x14ac:dyDescent="0.2">
      <c r="A38" s="28" t="s">
        <v>36</v>
      </c>
      <c r="B38" s="13">
        <f>SUM(C38:D38)</f>
        <v>60</v>
      </c>
      <c r="C38" s="13">
        <f>(G38+K38+O38+S38+W38+AA38)*15</f>
        <v>30</v>
      </c>
      <c r="D38" s="13">
        <f>(H38+L38+P38+T38+X38+AB38)*15</f>
        <v>30</v>
      </c>
      <c r="E38" s="5">
        <f>+J38+N38+R38+V38+Z38+AD38+AH38</f>
        <v>5</v>
      </c>
      <c r="F38" s="28" t="s">
        <v>20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>
        <v>2</v>
      </c>
      <c r="T38" s="13">
        <v>2</v>
      </c>
      <c r="U38" s="13" t="s">
        <v>13</v>
      </c>
      <c r="V38" s="13">
        <v>5</v>
      </c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2"/>
    </row>
    <row r="39" spans="1:34" ht="25.5" x14ac:dyDescent="0.2">
      <c r="A39" s="28" t="s">
        <v>35</v>
      </c>
      <c r="B39" s="13">
        <f>SUM(C39:D39)</f>
        <v>75</v>
      </c>
      <c r="C39" s="13">
        <f>(G39+K39+O39+S39+W39+AA39)*15</f>
        <v>30</v>
      </c>
      <c r="D39" s="13">
        <f>(H39+L39+P39+T39+X39+AB39)*15</f>
        <v>45</v>
      </c>
      <c r="E39" s="5">
        <f>+J39+N39+R39+V39+Z39+AD39+AH39</f>
        <v>6</v>
      </c>
      <c r="F39" s="28" t="s">
        <v>34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>
        <v>2</v>
      </c>
      <c r="X39" s="13">
        <v>3</v>
      </c>
      <c r="Y39" s="13" t="s">
        <v>23</v>
      </c>
      <c r="Z39" s="13">
        <v>6</v>
      </c>
      <c r="AA39" s="13"/>
      <c r="AB39" s="13"/>
      <c r="AC39" s="13"/>
      <c r="AD39" s="13"/>
      <c r="AE39" s="13"/>
      <c r="AF39" s="13"/>
      <c r="AG39" s="13"/>
      <c r="AH39" s="12"/>
    </row>
    <row r="40" spans="1:34" x14ac:dyDescent="0.2">
      <c r="A40" s="28" t="s">
        <v>31</v>
      </c>
      <c r="B40" s="13">
        <f>SUM(C40:D40)</f>
        <v>60</v>
      </c>
      <c r="C40" s="13">
        <f>(G40+K40+O40+S40+W40+AA40)*15</f>
        <v>30</v>
      </c>
      <c r="D40" s="13">
        <f>(H40+L40+P40+T40+X40+AB40)*15</f>
        <v>30</v>
      </c>
      <c r="E40" s="5">
        <f>+J40+N40+R40+V40+Z40+AD40+AH40</f>
        <v>5</v>
      </c>
      <c r="F40" s="28" t="s">
        <v>33</v>
      </c>
      <c r="G40" s="13"/>
      <c r="H40" s="13"/>
      <c r="I40" s="13"/>
      <c r="J40" s="13"/>
      <c r="K40" s="13"/>
      <c r="L40" s="13"/>
      <c r="M40" s="13"/>
      <c r="N40" s="13"/>
      <c r="O40" s="13">
        <v>2</v>
      </c>
      <c r="P40" s="13">
        <v>2</v>
      </c>
      <c r="Q40" s="13" t="s">
        <v>7</v>
      </c>
      <c r="R40" s="13">
        <v>5</v>
      </c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2"/>
    </row>
    <row r="41" spans="1:34" x14ac:dyDescent="0.2">
      <c r="A41" s="28" t="s">
        <v>32</v>
      </c>
      <c r="B41" s="13">
        <f>SUM(C41:D41)</f>
        <v>60</v>
      </c>
      <c r="C41" s="13">
        <f>(G41+K41+O41+S41+W41+AA41)*15</f>
        <v>30</v>
      </c>
      <c r="D41" s="13">
        <f>(H41+L41+P41+T41+X41+AB41)*15</f>
        <v>30</v>
      </c>
      <c r="E41" s="5">
        <f>+J41+N41+R41+V41+Z41+AD41+AH41</f>
        <v>5</v>
      </c>
      <c r="F41" s="28" t="s">
        <v>31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>
        <v>2</v>
      </c>
      <c r="T41" s="13">
        <v>2</v>
      </c>
      <c r="U41" s="13" t="s">
        <v>13</v>
      </c>
      <c r="V41" s="13">
        <v>5</v>
      </c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2"/>
    </row>
    <row r="42" spans="1:34" x14ac:dyDescent="0.2">
      <c r="A42" s="28" t="s">
        <v>30</v>
      </c>
      <c r="B42" s="13">
        <f>SUM(C42:D42)</f>
        <v>60</v>
      </c>
      <c r="C42" s="13">
        <f>(G42+K42+O42+S42+W42+AA42)*15</f>
        <v>30</v>
      </c>
      <c r="D42" s="13">
        <f>(H42+L42+P42+T42+X42+AB42)*15</f>
        <v>30</v>
      </c>
      <c r="E42" s="5">
        <f>+J42+N42+R42+V42+Z42+AD42+AH42</f>
        <v>5</v>
      </c>
      <c r="F42" s="28" t="s">
        <v>20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>
        <v>2</v>
      </c>
      <c r="T42" s="13">
        <v>2</v>
      </c>
      <c r="U42" s="13" t="s">
        <v>13</v>
      </c>
      <c r="V42" s="13">
        <v>5</v>
      </c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2"/>
    </row>
    <row r="43" spans="1:34" x14ac:dyDescent="0.2">
      <c r="A43" s="28" t="s">
        <v>29</v>
      </c>
      <c r="B43" s="13">
        <f>SUM(C43:D43)</f>
        <v>30</v>
      </c>
      <c r="C43" s="13">
        <f>(G43+K43+O43+S43+W43+AA43)*15</f>
        <v>15</v>
      </c>
      <c r="D43" s="13">
        <f>(H43+L43+P43+T43+X43+AB43)*15</f>
        <v>15</v>
      </c>
      <c r="E43" s="5">
        <f>+J43+N43+R43+V43+Z43+AD43+AH43</f>
        <v>3</v>
      </c>
      <c r="F43" s="28" t="s">
        <v>20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>
        <v>1</v>
      </c>
      <c r="X43" s="13">
        <v>1</v>
      </c>
      <c r="Y43" s="13" t="s">
        <v>7</v>
      </c>
      <c r="Z43" s="13">
        <v>3</v>
      </c>
      <c r="AA43" s="13"/>
      <c r="AB43" s="13"/>
      <c r="AC43" s="13"/>
      <c r="AD43" s="13"/>
      <c r="AE43" s="13"/>
      <c r="AF43" s="13"/>
      <c r="AG43" s="13"/>
      <c r="AH43" s="12"/>
    </row>
    <row r="44" spans="1:34" ht="25.5" x14ac:dyDescent="0.2">
      <c r="A44" s="28" t="s">
        <v>28</v>
      </c>
      <c r="B44" s="13">
        <f>SUM(C44:D44)</f>
        <v>60</v>
      </c>
      <c r="C44" s="13">
        <f>(G44+K44+O44+S44+W44+AA44)*15</f>
        <v>30</v>
      </c>
      <c r="D44" s="13">
        <f>(H44+L44+P44+T44+X44+AB44)*15</f>
        <v>30</v>
      </c>
      <c r="E44" s="5">
        <f>+J44+N44+R44+V44+Z44+AD44+AH44</f>
        <v>5</v>
      </c>
      <c r="F44" s="28" t="s">
        <v>27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>
        <v>2</v>
      </c>
      <c r="X44" s="13">
        <v>2</v>
      </c>
      <c r="Y44" s="13" t="s">
        <v>13</v>
      </c>
      <c r="Z44" s="13">
        <v>5</v>
      </c>
      <c r="AA44" s="13"/>
      <c r="AB44" s="13"/>
      <c r="AC44" s="13"/>
      <c r="AD44" s="13"/>
      <c r="AE44" s="13"/>
      <c r="AF44" s="13"/>
      <c r="AG44" s="13"/>
      <c r="AH44" s="12"/>
    </row>
    <row r="45" spans="1:34" x14ac:dyDescent="0.2">
      <c r="A45" s="28" t="s">
        <v>26</v>
      </c>
      <c r="B45" s="13">
        <f>SUM(C45:D45)</f>
        <v>60</v>
      </c>
      <c r="C45" s="13">
        <f>(G45+K45+O45+S45+W45+AA45)*15</f>
        <v>30</v>
      </c>
      <c r="D45" s="13">
        <f>(H45+L45+P45+T45+X45+AB45)*15</f>
        <v>30</v>
      </c>
      <c r="E45" s="5">
        <f>+J45+N45+R45+V45+Z45+AD45+AH45</f>
        <v>5</v>
      </c>
      <c r="F45" s="29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>
        <v>2</v>
      </c>
      <c r="X45" s="13">
        <v>2</v>
      </c>
      <c r="Y45" s="13" t="s">
        <v>13</v>
      </c>
      <c r="Z45" s="13">
        <v>5</v>
      </c>
      <c r="AA45" s="13"/>
      <c r="AB45" s="13"/>
      <c r="AC45" s="13"/>
      <c r="AD45" s="13"/>
      <c r="AE45" s="13"/>
      <c r="AF45" s="13"/>
      <c r="AG45" s="13"/>
      <c r="AH45" s="12"/>
    </row>
    <row r="46" spans="1:34" x14ac:dyDescent="0.2">
      <c r="A46" s="28" t="s">
        <v>25</v>
      </c>
      <c r="B46" s="13">
        <f>SUM(C46:D46)</f>
        <v>30</v>
      </c>
      <c r="C46" s="13">
        <f>(G46+K46+O46+S46+W46+AA46)*15</f>
        <v>0</v>
      </c>
      <c r="D46" s="13">
        <f>(H46+L46+P46+T46+X46+AB46)*15</f>
        <v>30</v>
      </c>
      <c r="E46" s="5">
        <f>+J46+N46+R46+V46+Z46+AD46+AH46</f>
        <v>4</v>
      </c>
      <c r="F46" s="28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>
        <v>0</v>
      </c>
      <c r="AB46" s="13">
        <v>2</v>
      </c>
      <c r="AC46" s="13" t="s">
        <v>7</v>
      </c>
      <c r="AD46" s="13">
        <v>4</v>
      </c>
      <c r="AE46" s="13"/>
      <c r="AF46" s="13"/>
      <c r="AG46" s="13"/>
      <c r="AH46" s="12"/>
    </row>
    <row r="47" spans="1:34" x14ac:dyDescent="0.2">
      <c r="A47" s="28" t="s">
        <v>24</v>
      </c>
      <c r="B47" s="13">
        <f>SUM(C47:D47)</f>
        <v>60</v>
      </c>
      <c r="C47" s="13">
        <f>(G47+K47+O47+S47+W47+AA47)*15</f>
        <v>30</v>
      </c>
      <c r="D47" s="13">
        <f>(H47+L47+P47+T47+X47+AB47)*15</f>
        <v>30</v>
      </c>
      <c r="E47" s="5">
        <f>+J47+N47+R47+V47+Z47+AD47+AH47</f>
        <v>5</v>
      </c>
      <c r="F47" s="28" t="s">
        <v>20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>
        <v>2</v>
      </c>
      <c r="AB47" s="13">
        <v>2</v>
      </c>
      <c r="AC47" s="13" t="s">
        <v>23</v>
      </c>
      <c r="AD47" s="13">
        <v>5</v>
      </c>
      <c r="AE47" s="13"/>
      <c r="AF47" s="13"/>
      <c r="AG47" s="13"/>
      <c r="AH47" s="12"/>
    </row>
    <row r="48" spans="1:34" x14ac:dyDescent="0.2">
      <c r="A48" s="28" t="s">
        <v>22</v>
      </c>
      <c r="B48" s="13">
        <f>SUM(C48:D48)</f>
        <v>60</v>
      </c>
      <c r="C48" s="13">
        <f>(G48+K48+O48+S48+W48+AA48)*15</f>
        <v>30</v>
      </c>
      <c r="D48" s="13">
        <f>(H48+L48+P48+T48+X48+AB48)*15</f>
        <v>30</v>
      </c>
      <c r="E48" s="5">
        <f>+J48+N48+R48+V48+Z48+AD48+AH48</f>
        <v>5</v>
      </c>
      <c r="F48" s="28" t="s">
        <v>20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>
        <v>2</v>
      </c>
      <c r="AB48" s="13">
        <v>2</v>
      </c>
      <c r="AC48" s="13" t="s">
        <v>13</v>
      </c>
      <c r="AD48" s="13">
        <v>5</v>
      </c>
      <c r="AE48" s="13"/>
      <c r="AF48" s="13"/>
      <c r="AG48" s="13"/>
      <c r="AH48" s="12"/>
    </row>
    <row r="49" spans="1:34" x14ac:dyDescent="0.2">
      <c r="A49" s="28" t="s">
        <v>21</v>
      </c>
      <c r="B49" s="13">
        <f>SUM(C49:D49)</f>
        <v>60</v>
      </c>
      <c r="C49" s="13">
        <f>(G49+K49+O49+S49+W49+AA49)*15</f>
        <v>30</v>
      </c>
      <c r="D49" s="13">
        <f>(H49+L49+P49+T49+X49+AB49)*15</f>
        <v>30</v>
      </c>
      <c r="E49" s="5">
        <f>+J49+N49+R49+V49+Z49+AD49+AH49</f>
        <v>4</v>
      </c>
      <c r="F49" s="28" t="s">
        <v>20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>
        <v>2</v>
      </c>
      <c r="AB49" s="13">
        <v>2</v>
      </c>
      <c r="AC49" s="13" t="s">
        <v>13</v>
      </c>
      <c r="AD49" s="13">
        <v>4</v>
      </c>
      <c r="AE49" s="13"/>
      <c r="AF49" s="13"/>
      <c r="AG49" s="13"/>
      <c r="AH49" s="12"/>
    </row>
    <row r="50" spans="1:34" x14ac:dyDescent="0.2">
      <c r="A50" s="28" t="s">
        <v>19</v>
      </c>
      <c r="B50" s="13">
        <f>SUM(C50:D50)</f>
        <v>45</v>
      </c>
      <c r="C50" s="13">
        <f>(G50+K50+O50+S50+W50+AA50)*15</f>
        <v>15</v>
      </c>
      <c r="D50" s="13">
        <f>(H50+L50+P50+T50+X50+AB50)*15</f>
        <v>30</v>
      </c>
      <c r="E50" s="5">
        <f>+J50+N50+R50+V50+Z50+AD50+AH50</f>
        <v>3</v>
      </c>
      <c r="F50" s="27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>
        <v>1</v>
      </c>
      <c r="AB50" s="13">
        <v>2</v>
      </c>
      <c r="AC50" s="13" t="s">
        <v>7</v>
      </c>
      <c r="AD50" s="13">
        <v>3</v>
      </c>
      <c r="AE50" s="13"/>
      <c r="AF50" s="13"/>
      <c r="AG50" s="13"/>
      <c r="AH50" s="12"/>
    </row>
    <row r="51" spans="1:34" x14ac:dyDescent="0.2">
      <c r="A51" s="28" t="s">
        <v>18</v>
      </c>
      <c r="B51" s="13">
        <f>SUM(C51:D51)</f>
        <v>45</v>
      </c>
      <c r="C51" s="13">
        <f>(G51+K51+O51+S51+W51+AA51)*15</f>
        <v>30</v>
      </c>
      <c r="D51" s="13">
        <f>(H51+L51+P51+T51+X51+AB51)*15</f>
        <v>15</v>
      </c>
      <c r="E51" s="5">
        <f>+J51+N51+R51+V51+Z51+AD51+AH51</f>
        <v>3</v>
      </c>
      <c r="F51" s="27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>
        <v>2</v>
      </c>
      <c r="AB51" s="13">
        <v>1</v>
      </c>
      <c r="AC51" s="13" t="s">
        <v>13</v>
      </c>
      <c r="AD51" s="13">
        <v>3</v>
      </c>
      <c r="AE51" s="13"/>
      <c r="AF51" s="13"/>
      <c r="AG51" s="13"/>
      <c r="AH51" s="12"/>
    </row>
    <row r="52" spans="1:34" ht="13.5" customHeight="1" x14ac:dyDescent="0.2">
      <c r="A52" s="11" t="s">
        <v>6</v>
      </c>
      <c r="B52" s="5">
        <f>SUM(B8:B51)</f>
        <v>2115</v>
      </c>
      <c r="C52" s="5">
        <f>SUM(C8:C51)</f>
        <v>1095</v>
      </c>
      <c r="D52" s="5">
        <f>SUM(D8:D51)</f>
        <v>1020</v>
      </c>
      <c r="E52" s="5">
        <f>+E7+E31+E36</f>
        <v>170</v>
      </c>
      <c r="F52" s="13"/>
      <c r="G52" s="5">
        <f>SUM(G8:G51)</f>
        <v>12</v>
      </c>
      <c r="H52" s="5">
        <f>SUM(H8:H51)</f>
        <v>8</v>
      </c>
      <c r="I52" s="5">
        <f>SUM(I8:I51)</f>
        <v>0</v>
      </c>
      <c r="J52" s="26">
        <f>SUM(J8:J51)</f>
        <v>25</v>
      </c>
      <c r="K52" s="5">
        <f>SUM(K8:K51)</f>
        <v>13</v>
      </c>
      <c r="L52" s="5">
        <f>SUM(L8:L51)</f>
        <v>14</v>
      </c>
      <c r="M52" s="5">
        <f>SUM(M8:M51)</f>
        <v>0</v>
      </c>
      <c r="N52" s="26">
        <f>SUM(N8:N51)</f>
        <v>31</v>
      </c>
      <c r="O52" s="5">
        <f>SUM(O8:O51)</f>
        <v>10</v>
      </c>
      <c r="P52" s="5">
        <f>SUM(P8:P51)</f>
        <v>15</v>
      </c>
      <c r="Q52" s="5">
        <f>SUM(Q8:Q51)</f>
        <v>0</v>
      </c>
      <c r="R52" s="26">
        <f>SUM(R8:R51)</f>
        <v>28</v>
      </c>
      <c r="S52" s="5">
        <f>SUM(S8:S51)</f>
        <v>14</v>
      </c>
      <c r="T52" s="5">
        <f>SUM(T8:T51)</f>
        <v>10</v>
      </c>
      <c r="U52" s="5">
        <f>SUM(U8:U51)</f>
        <v>0</v>
      </c>
      <c r="V52" s="26">
        <f>SUM(V8:V51)</f>
        <v>30</v>
      </c>
      <c r="W52" s="5">
        <f>SUM(W8:W51)</f>
        <v>13</v>
      </c>
      <c r="X52" s="5">
        <f>SUM(X8:X51)</f>
        <v>9</v>
      </c>
      <c r="Y52" s="5">
        <f>SUM(Y8:Y51)</f>
        <v>0</v>
      </c>
      <c r="Z52" s="26">
        <f>SUM(Z8:Z51)</f>
        <v>29</v>
      </c>
      <c r="AA52" s="5">
        <f>SUM(AA8:AA51)</f>
        <v>11</v>
      </c>
      <c r="AB52" s="5">
        <f>SUM(AB8:AB51)</f>
        <v>12</v>
      </c>
      <c r="AC52" s="5">
        <f>SUM(AC8:AC51)</f>
        <v>0</v>
      </c>
      <c r="AD52" s="26">
        <f>SUM(AD8:AD51)</f>
        <v>27</v>
      </c>
      <c r="AE52" s="5">
        <f>SUM(AE8:AE51)</f>
        <v>0</v>
      </c>
      <c r="AF52" s="5">
        <f>SUM(AF8:AF51)</f>
        <v>0</v>
      </c>
      <c r="AG52" s="5">
        <f>SUM(AG8:AG51)</f>
        <v>0</v>
      </c>
      <c r="AH52" s="25">
        <f>SUM(AH8:AH51)</f>
        <v>0</v>
      </c>
    </row>
    <row r="53" spans="1:34" x14ac:dyDescent="0.2">
      <c r="A53" s="24"/>
      <c r="B53" s="24"/>
      <c r="C53" s="24"/>
      <c r="D53" s="24"/>
      <c r="E53" s="22"/>
      <c r="F53" s="23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1"/>
    </row>
    <row r="54" spans="1:34" x14ac:dyDescent="0.2">
      <c r="A54" s="17" t="s">
        <v>17</v>
      </c>
      <c r="B54" s="16">
        <f>C54+D54</f>
        <v>60</v>
      </c>
      <c r="C54" s="15">
        <f>(G54+K54+O54+S54+W54+AA54)*15</f>
        <v>0</v>
      </c>
      <c r="D54" s="13">
        <f>(H54+L54+P54+T54+X54+AB54)*15</f>
        <v>60</v>
      </c>
      <c r="E54" s="5">
        <f>+J54+N54+R54+V54+Z54+AD54+AH54</f>
        <v>0</v>
      </c>
      <c r="F54" s="13"/>
      <c r="G54" s="19">
        <v>0</v>
      </c>
      <c r="H54" s="19">
        <v>2</v>
      </c>
      <c r="I54" s="19" t="s">
        <v>16</v>
      </c>
      <c r="J54" s="19">
        <v>0</v>
      </c>
      <c r="K54" s="19">
        <v>0</v>
      </c>
      <c r="L54" s="19">
        <v>2</v>
      </c>
      <c r="M54" s="19" t="s">
        <v>16</v>
      </c>
      <c r="N54" s="19">
        <v>0</v>
      </c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4"/>
      <c r="AF54" s="14"/>
      <c r="AG54" s="14"/>
      <c r="AH54" s="20"/>
    </row>
    <row r="55" spans="1:34" x14ac:dyDescent="0.2">
      <c r="A55" s="17" t="s">
        <v>15</v>
      </c>
      <c r="B55" s="16">
        <f>C55+D55</f>
        <v>30</v>
      </c>
      <c r="C55" s="15">
        <f>(G55+K55+O55+S55+W55+AA55)*15</f>
        <v>30</v>
      </c>
      <c r="D55" s="13">
        <f>(H55+L55+P55+T55+X55+AB55)*15</f>
        <v>0</v>
      </c>
      <c r="E55" s="5">
        <f>+J55+N55+R55+V55+Z55+AD55+AH55</f>
        <v>3</v>
      </c>
      <c r="F55" s="13"/>
      <c r="G55" s="19">
        <v>2</v>
      </c>
      <c r="H55" s="19">
        <v>0</v>
      </c>
      <c r="I55" s="19" t="s">
        <v>13</v>
      </c>
      <c r="J55" s="19">
        <v>3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4"/>
      <c r="AF55" s="14"/>
      <c r="AG55" s="14"/>
      <c r="AH55" s="20"/>
    </row>
    <row r="56" spans="1:34" x14ac:dyDescent="0.2">
      <c r="A56" s="17" t="s">
        <v>14</v>
      </c>
      <c r="B56" s="16">
        <f>C56+D56</f>
        <v>30</v>
      </c>
      <c r="C56" s="15">
        <f>(G56+K56+O56+S56+W56+AA56)*15</f>
        <v>30</v>
      </c>
      <c r="D56" s="13">
        <f>(H56+L56+P56+T56+X56+AB56)*15</f>
        <v>0</v>
      </c>
      <c r="E56" s="5">
        <f>+J56+N56+R56+V56+Z56+AD56+AH56</f>
        <v>3</v>
      </c>
      <c r="F56" s="13"/>
      <c r="G56" s="19"/>
      <c r="H56" s="19"/>
      <c r="I56" s="19"/>
      <c r="J56" s="19"/>
      <c r="K56" s="19"/>
      <c r="L56" s="19"/>
      <c r="M56" s="19"/>
      <c r="N56" s="19"/>
      <c r="O56" s="19">
        <v>2</v>
      </c>
      <c r="P56" s="19">
        <v>0</v>
      </c>
      <c r="Q56" s="19" t="s">
        <v>13</v>
      </c>
      <c r="R56" s="19">
        <v>3</v>
      </c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4"/>
      <c r="AF56" s="14"/>
      <c r="AG56" s="14"/>
      <c r="AH56" s="20"/>
    </row>
    <row r="57" spans="1:34" x14ac:dyDescent="0.2">
      <c r="A57" s="17" t="s">
        <v>12</v>
      </c>
      <c r="B57" s="16">
        <f>C57+D57</f>
        <v>45</v>
      </c>
      <c r="C57" s="15">
        <f>(G57+K57+O57+S57+W57+AA57)*15</f>
        <v>30</v>
      </c>
      <c r="D57" s="13">
        <f>(H57+L57+P57+T57+X57+AB57)*15</f>
        <v>15</v>
      </c>
      <c r="E57" s="5">
        <f>+J57+N57+R57+V57+Z57+AD57+AH57</f>
        <v>4</v>
      </c>
      <c r="F57" s="13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>
        <v>2</v>
      </c>
      <c r="X57" s="19">
        <v>1</v>
      </c>
      <c r="Y57" s="19" t="s">
        <v>7</v>
      </c>
      <c r="Z57" s="19">
        <v>4</v>
      </c>
      <c r="AA57" s="19"/>
      <c r="AB57" s="19"/>
      <c r="AC57" s="19"/>
      <c r="AD57" s="19"/>
      <c r="AE57" s="14"/>
      <c r="AF57" s="14"/>
      <c r="AG57" s="14"/>
      <c r="AH57" s="20"/>
    </row>
    <row r="58" spans="1:34" x14ac:dyDescent="0.2">
      <c r="A58" s="17" t="s">
        <v>11</v>
      </c>
      <c r="B58" s="16">
        <f>C58+D58</f>
        <v>30</v>
      </c>
      <c r="C58" s="15">
        <f>(G58+K58+O58+S58+W58+AA58)*15</f>
        <v>0</v>
      </c>
      <c r="D58" s="13">
        <f>(H58+L58+P58+T58+X58+AB58)*15</f>
        <v>30</v>
      </c>
      <c r="E58" s="5">
        <f>+J58+N58+R58+V58+Z58+AD58+AH58</f>
        <v>0</v>
      </c>
      <c r="F58" s="13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8">
        <v>0</v>
      </c>
      <c r="X58" s="18">
        <v>2</v>
      </c>
      <c r="Y58" s="18" t="s">
        <v>7</v>
      </c>
      <c r="Z58" s="18">
        <v>0</v>
      </c>
      <c r="AA58" s="18"/>
      <c r="AB58" s="18"/>
      <c r="AC58" s="18"/>
      <c r="AD58" s="18"/>
      <c r="AE58" s="13"/>
      <c r="AF58" s="13"/>
      <c r="AG58" s="13"/>
      <c r="AH58" s="12"/>
    </row>
    <row r="59" spans="1:34" x14ac:dyDescent="0.2">
      <c r="A59" s="17" t="s">
        <v>10</v>
      </c>
      <c r="B59" s="16">
        <f>C59+D59</f>
        <v>60</v>
      </c>
      <c r="C59" s="15">
        <f>(G59+K59+O59+S59+W59+AA59)*15</f>
        <v>0</v>
      </c>
      <c r="D59" s="13">
        <f>(H59+L59+P59+T59+X59+AB59)*15</f>
        <v>60</v>
      </c>
      <c r="E59" s="5">
        <f>+J59+N59+R59+V59+Z59+AD59+AH59</f>
        <v>3</v>
      </c>
      <c r="F59" s="1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3"/>
      <c r="X59" s="13"/>
      <c r="Y59" s="13"/>
      <c r="Z59" s="13"/>
      <c r="AA59" s="13">
        <v>0</v>
      </c>
      <c r="AB59" s="13">
        <v>4</v>
      </c>
      <c r="AC59" s="13" t="s">
        <v>7</v>
      </c>
      <c r="AD59" s="13">
        <v>3</v>
      </c>
      <c r="AE59" s="13"/>
      <c r="AF59" s="13"/>
      <c r="AG59" s="13"/>
      <c r="AH59" s="12"/>
    </row>
    <row r="60" spans="1:34" x14ac:dyDescent="0.2">
      <c r="A60" s="17" t="s">
        <v>9</v>
      </c>
      <c r="B60" s="16">
        <f>C60+D60</f>
        <v>90</v>
      </c>
      <c r="C60" s="15">
        <f>(G60+K60+O60+S60+W60+AA60+AE60)*15</f>
        <v>0</v>
      </c>
      <c r="D60" s="13">
        <f>(H60+L60+P60+T60+X60+AB60+AF60)*15</f>
        <v>90</v>
      </c>
      <c r="E60" s="5">
        <f>+J60+N60+R60+V60+Z60+AD60+AH60</f>
        <v>7</v>
      </c>
      <c r="F60" s="1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3"/>
      <c r="X60" s="13"/>
      <c r="Y60" s="13"/>
      <c r="Z60" s="13"/>
      <c r="AA60" s="13"/>
      <c r="AB60" s="13"/>
      <c r="AC60" s="13"/>
      <c r="AD60" s="13"/>
      <c r="AE60" s="13">
        <v>0</v>
      </c>
      <c r="AF60" s="13">
        <v>6</v>
      </c>
      <c r="AG60" s="13" t="s">
        <v>7</v>
      </c>
      <c r="AH60" s="12">
        <v>7</v>
      </c>
    </row>
    <row r="61" spans="1:34" x14ac:dyDescent="0.2">
      <c r="A61" s="17" t="s">
        <v>8</v>
      </c>
      <c r="B61" s="16">
        <f>C61+D61</f>
        <v>600</v>
      </c>
      <c r="C61" s="15">
        <f>(G61+K61+O61+S61+W61+AA61+AE61)*15</f>
        <v>0</v>
      </c>
      <c r="D61" s="13">
        <f>(H61+L61+P61+T61+X61+AB61+AF61)*15</f>
        <v>600</v>
      </c>
      <c r="E61" s="5">
        <f>+J61+N61+R61+V61+Z61+AD61+AH61</f>
        <v>20</v>
      </c>
      <c r="F61" s="1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3"/>
      <c r="X61" s="13"/>
      <c r="Y61" s="13"/>
      <c r="Z61" s="13"/>
      <c r="AA61" s="13"/>
      <c r="AB61" s="13"/>
      <c r="AC61" s="13"/>
      <c r="AD61" s="13"/>
      <c r="AE61" s="13">
        <v>0</v>
      </c>
      <c r="AF61" s="13">
        <v>40</v>
      </c>
      <c r="AG61" s="13" t="s">
        <v>7</v>
      </c>
      <c r="AH61" s="12">
        <v>20</v>
      </c>
    </row>
    <row r="62" spans="1:34" ht="13.5" x14ac:dyDescent="0.2">
      <c r="A62" s="11" t="s">
        <v>6</v>
      </c>
      <c r="B62" s="5">
        <f>SUM(B54:B61)</f>
        <v>945</v>
      </c>
      <c r="C62" s="5">
        <f>SUM(C54:C61)</f>
        <v>90</v>
      </c>
      <c r="D62" s="5">
        <f>SUM(D54:D61)</f>
        <v>855</v>
      </c>
      <c r="E62" s="5">
        <f>SUM(E54:E61)</f>
        <v>40</v>
      </c>
      <c r="F62" s="10"/>
      <c r="G62" s="9">
        <f>SUM(G54:G61)+G52</f>
        <v>14</v>
      </c>
      <c r="H62" s="9">
        <f>SUM(H54:H61)+H52</f>
        <v>10</v>
      </c>
      <c r="I62" s="9">
        <f>SUM(I54:I61)+I52</f>
        <v>0</v>
      </c>
      <c r="J62" s="8">
        <f>SUM(J54:J61)+J52</f>
        <v>28</v>
      </c>
      <c r="K62" s="7">
        <f>SUM(K54:K61)+K52</f>
        <v>13</v>
      </c>
      <c r="L62" s="7">
        <f>SUM(L54:L61)+L52</f>
        <v>16</v>
      </c>
      <c r="M62" s="7">
        <f>SUM(M54:M61)+M52</f>
        <v>0</v>
      </c>
      <c r="N62" s="8">
        <f>SUM(N54:N61)+N52</f>
        <v>31</v>
      </c>
      <c r="O62" s="7">
        <f>SUM(O54:O61)+O52</f>
        <v>12</v>
      </c>
      <c r="P62" s="7">
        <f>SUM(P54:P61)+P52</f>
        <v>15</v>
      </c>
      <c r="Q62" s="7">
        <f>SUM(Q54:Q61)+Q52</f>
        <v>0</v>
      </c>
      <c r="R62" s="8">
        <f>SUM(R54:R61)+R52</f>
        <v>31</v>
      </c>
      <c r="S62" s="7">
        <f>SUM(S54:S61)+S52</f>
        <v>14</v>
      </c>
      <c r="T62" s="7">
        <f>SUM(T54:T61)+T52</f>
        <v>10</v>
      </c>
      <c r="U62" s="7">
        <f>SUM(U54:U61)+U52</f>
        <v>0</v>
      </c>
      <c r="V62" s="8">
        <f>SUM(V54:V61)+V52</f>
        <v>30</v>
      </c>
      <c r="W62" s="7">
        <f>SUM(W54:W61)+W52</f>
        <v>15</v>
      </c>
      <c r="X62" s="7">
        <f>SUM(X54:X61)+X52</f>
        <v>12</v>
      </c>
      <c r="Y62" s="7">
        <f>SUM(Y54:Y61)+Y52</f>
        <v>0</v>
      </c>
      <c r="Z62" s="8">
        <f>SUM(Z54:Z61)+Z52</f>
        <v>33</v>
      </c>
      <c r="AA62" s="7">
        <f>SUM(AA54:AA61)+AA52</f>
        <v>11</v>
      </c>
      <c r="AB62" s="7">
        <f>SUM(AB54:AB61)+AB52</f>
        <v>16</v>
      </c>
      <c r="AC62" s="7">
        <f>SUM(AC54:AC61)+AC52</f>
        <v>0</v>
      </c>
      <c r="AD62" s="8">
        <f>SUM(AD54:AD61)+AD52</f>
        <v>30</v>
      </c>
      <c r="AE62" s="7">
        <f>SUM(AE54:AE61)+AE52</f>
        <v>0</v>
      </c>
      <c r="AF62" s="7">
        <f>SUM(AF54:AF61)+AF52</f>
        <v>46</v>
      </c>
      <c r="AG62" s="7">
        <f>SUM(AG54:AG61)+AG52</f>
        <v>0</v>
      </c>
      <c r="AH62" s="6">
        <f>SUM(AH54:AH61)+AH52</f>
        <v>27</v>
      </c>
    </row>
    <row r="63" spans="1:34" x14ac:dyDescent="0.2">
      <c r="B63" s="5">
        <f>+B52+B62</f>
        <v>3060</v>
      </c>
      <c r="C63" s="5">
        <f>+C52+C62</f>
        <v>1185</v>
      </c>
      <c r="D63" s="5">
        <f>+D52+D62</f>
        <v>1875</v>
      </c>
      <c r="E63" s="5">
        <f>+E52+E62</f>
        <v>210</v>
      </c>
    </row>
    <row r="64" spans="1:34" x14ac:dyDescent="0.2">
      <c r="E64" s="3"/>
    </row>
    <row r="65" spans="1:5" x14ac:dyDescent="0.2">
      <c r="B65" s="4">
        <f>SUM(C65:D65)</f>
        <v>1</v>
      </c>
      <c r="C65" s="4">
        <f>+C63/B63</f>
        <v>0.38725490196078433</v>
      </c>
      <c r="D65" s="4">
        <f>+D63/B63</f>
        <v>0.61274509803921573</v>
      </c>
      <c r="E65" s="3"/>
    </row>
    <row r="66" spans="1:5" x14ac:dyDescent="0.2">
      <c r="E66" s="3"/>
    </row>
    <row r="67" spans="1:5" x14ac:dyDescent="0.2">
      <c r="B67" s="2" t="s">
        <v>5</v>
      </c>
    </row>
    <row r="68" spans="1:5" x14ac:dyDescent="0.2">
      <c r="B68" s="1" t="s">
        <v>4</v>
      </c>
    </row>
    <row r="69" spans="1:5" x14ac:dyDescent="0.2">
      <c r="B69" s="1" t="s">
        <v>3</v>
      </c>
    </row>
    <row r="70" spans="1:5" x14ac:dyDescent="0.2">
      <c r="B70" s="1" t="s">
        <v>2</v>
      </c>
    </row>
    <row r="71" spans="1:5" x14ac:dyDescent="0.2">
      <c r="A71" s="1" t="s">
        <v>1</v>
      </c>
    </row>
    <row r="72" spans="1:5" x14ac:dyDescent="0.2">
      <c r="A72" s="1" t="s">
        <v>0</v>
      </c>
    </row>
  </sheetData>
  <mergeCells count="30">
    <mergeCell ref="A53:D53"/>
    <mergeCell ref="G5:J5"/>
    <mergeCell ref="S4:V4"/>
    <mergeCell ref="K5:N5"/>
    <mergeCell ref="O5:R5"/>
    <mergeCell ref="S5:V5"/>
    <mergeCell ref="A7:D7"/>
    <mergeCell ref="K4:N4"/>
    <mergeCell ref="O4:R4"/>
    <mergeCell ref="E3:E6"/>
    <mergeCell ref="A36:D36"/>
    <mergeCell ref="W4:Z4"/>
    <mergeCell ref="AA4:AD4"/>
    <mergeCell ref="AE4:AH4"/>
    <mergeCell ref="AE5:AH5"/>
    <mergeCell ref="A1:A6"/>
    <mergeCell ref="B1:E2"/>
    <mergeCell ref="F1:F6"/>
    <mergeCell ref="G1:AH2"/>
    <mergeCell ref="B3:B6"/>
    <mergeCell ref="AA5:AD5"/>
    <mergeCell ref="W3:AD3"/>
    <mergeCell ref="W5:Z5"/>
    <mergeCell ref="AE3:AH3"/>
    <mergeCell ref="G4:J4"/>
    <mergeCell ref="A31:D31"/>
    <mergeCell ref="C3:C6"/>
    <mergeCell ref="D3:D6"/>
    <mergeCell ref="G3:N3"/>
    <mergeCell ref="O3:V3"/>
  </mergeCells>
  <printOptions horizontalCentered="1"/>
  <pageMargins left="0.31496062992125984" right="0.23622047244094491" top="1.1023622047244095" bottom="0.31496062992125984" header="0.51181102362204722" footer="0.19685039370078741"/>
  <pageSetup paperSize="9" scale="48" orientation="portrait" verticalDpi="200" r:id="rId1"/>
  <headerFooter alignWithMargins="0">
    <oddHeader>&amp;LDE GTK&amp;C&amp;"Arial,Félkövér"&amp;14Pénzügy és számvitel BA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PÜSZ</vt:lpstr>
      <vt:lpstr>PÜSZ!Nyomtatási_cím</vt:lpstr>
      <vt:lpstr>PÜSZ!Nyomtatási_terület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2021-06-07T11:34:10Z</dcterms:created>
  <dcterms:modified xsi:type="dcterms:W3CDTF">2021-06-07T11:34:26Z</dcterms:modified>
</cp:coreProperties>
</file>